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6" documentId="8_{AD3ACEDD-23A9-4899-9ACF-2C99DBB6B697}" xr6:coauthVersionLast="47" xr6:coauthVersionMax="47" xr10:uidLastSave="{9333079E-94A3-4110-9B87-1AB71FD5E82D}"/>
  <bookViews>
    <workbookView xWindow="-120" yWindow="-120" windowWidth="29040" windowHeight="15720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Winch!$D$8:$H$14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9" i="1"/>
  <c r="D10" i="1"/>
  <c r="E10" i="1" s="1"/>
  <c r="D11" i="1"/>
  <c r="E11" i="1" s="1"/>
  <c r="D12" i="1"/>
  <c r="E12" i="1" s="1"/>
  <c r="D13" i="1"/>
  <c r="E13" i="1" s="1"/>
  <c r="D9" i="1"/>
  <c r="E9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</calcChain>
</file>

<file path=xl/sharedStrings.xml><?xml version="1.0" encoding="utf-8"?>
<sst xmlns="http://schemas.openxmlformats.org/spreadsheetml/2006/main" count="11661" uniqueCount="8708">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</sst>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41" fontId="0" fillId="0" borderId="1" xfId="2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J14"/>
  <sheetViews>
    <sheetView showGridLines="0" tabSelected="1" workbookViewId="0">
      <selection activeCell="G28" sqref="G28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22" style="1" bestFit="1" customWidth="1"/>
    <col min="5" max="5" width="41.28515625" style="1" bestFit="1" customWidth="1"/>
    <col min="6" max="6" width="9.42578125" style="4" bestFit="1" customWidth="1"/>
    <col min="7" max="7" width="11" style="2" bestFit="1" customWidth="1"/>
    <col min="8" max="8" width="13.7109375" style="2" customWidth="1"/>
    <col min="9" max="16384" width="10.7109375" style="1"/>
  </cols>
  <sheetData>
    <row r="1" spans="2:10" ht="12" customHeight="1" x14ac:dyDescent="0.35">
      <c r="F1" s="17"/>
      <c r="G1" s="17"/>
      <c r="H1" s="17"/>
    </row>
    <row r="2" spans="2:10" ht="12" customHeight="1" x14ac:dyDescent="0.35">
      <c r="D2" s="17"/>
      <c r="E2" s="17"/>
      <c r="F2" s="17"/>
      <c r="G2" s="17"/>
      <c r="H2" s="17"/>
    </row>
    <row r="3" spans="2:10" ht="12" customHeight="1" x14ac:dyDescent="0.35">
      <c r="D3" s="17"/>
      <c r="E3" s="21" t="s">
        <v>0</v>
      </c>
      <c r="F3" s="21"/>
      <c r="G3" s="17"/>
      <c r="H3" s="17"/>
    </row>
    <row r="4" spans="2:10" ht="12" customHeight="1" x14ac:dyDescent="0.35">
      <c r="D4" s="17"/>
      <c r="E4" s="21"/>
      <c r="F4" s="21"/>
      <c r="G4" s="17"/>
      <c r="H4" s="17"/>
    </row>
    <row r="5" spans="2:10" ht="12.75" x14ac:dyDescent="0.2">
      <c r="D5" s="11"/>
      <c r="E5" s="22">
        <v>46168</v>
      </c>
      <c r="F5" s="22"/>
      <c r="G5" s="11"/>
      <c r="H5" s="11"/>
    </row>
    <row r="6" spans="2:10" ht="15.75" x14ac:dyDescent="0.25">
      <c r="D6" s="11"/>
      <c r="E6" s="10"/>
      <c r="F6" s="11"/>
      <c r="G6" s="11"/>
      <c r="H6" s="12"/>
      <c r="I6" s="12" t="s">
        <v>32</v>
      </c>
      <c r="J6" s="13">
        <v>0</v>
      </c>
    </row>
    <row r="7" spans="2:10" ht="15" x14ac:dyDescent="0.25">
      <c r="G7" s="18" t="s">
        <v>31</v>
      </c>
      <c r="H7" s="19"/>
      <c r="I7" s="20" t="s">
        <v>33</v>
      </c>
      <c r="J7" s="20"/>
    </row>
    <row r="8" spans="2:10" ht="15" x14ac:dyDescent="0.25">
      <c r="B8" s="5" t="s">
        <v>1</v>
      </c>
      <c r="C8" s="5" t="s">
        <v>8707</v>
      </c>
      <c r="D8" s="5" t="s">
        <v>1</v>
      </c>
      <c r="E8" s="5" t="s">
        <v>2</v>
      </c>
      <c r="F8" s="6" t="s">
        <v>3</v>
      </c>
      <c r="G8" s="7" t="s">
        <v>4</v>
      </c>
      <c r="H8" s="7" t="s">
        <v>5</v>
      </c>
      <c r="I8" s="14" t="s">
        <v>4</v>
      </c>
      <c r="J8" s="15" t="s">
        <v>5</v>
      </c>
    </row>
    <row r="9" spans="2:10" ht="15" x14ac:dyDescent="0.25">
      <c r="B9" s="3" t="s">
        <v>45</v>
      </c>
      <c r="C9" s="3" t="s">
        <v>8478</v>
      </c>
      <c r="D9" s="3" t="str">
        <f>VLOOKUP(C9,Hoja1!B:E,4,FALSE)</f>
        <v>WI-CT-WA-USA-08L-002</v>
      </c>
      <c r="E9" s="8" t="str">
        <f>VLOOKUP(D9,Hoja1!A:D,4,FALSE)</f>
        <v>WINCHE WARN VR EVO 8</v>
      </c>
      <c r="F9" s="3">
        <v>8</v>
      </c>
      <c r="G9" s="8">
        <v>891597</v>
      </c>
      <c r="H9" s="8">
        <f>G9*1.19</f>
        <v>1061000.43</v>
      </c>
      <c r="I9" s="16">
        <f t="shared" ref="I9:I14" si="0">IF($J$6&gt;0,G9*(1-$J$6),0)</f>
        <v>0</v>
      </c>
      <c r="J9" s="16">
        <f>I9*1.19</f>
        <v>0</v>
      </c>
    </row>
    <row r="10" spans="2:10" ht="15" x14ac:dyDescent="0.25">
      <c r="B10" s="3" t="s">
        <v>45</v>
      </c>
      <c r="C10" s="3" t="s">
        <v>8513</v>
      </c>
      <c r="D10" s="3" t="str">
        <f>VLOOKUP(C10,Hoja1!B:E,4,FALSE)</f>
        <v>WI-CT-WA-USA-10L-002</v>
      </c>
      <c r="E10" s="8" t="str">
        <f>VLOOKUP(D10,Hoja1!A:D,4,FALSE)</f>
        <v>WINCHE WARN VR EVO 10</v>
      </c>
      <c r="F10" s="3">
        <v>21</v>
      </c>
      <c r="G10" s="8">
        <v>982353</v>
      </c>
      <c r="H10" s="8">
        <f t="shared" ref="H10:H14" si="1">G10*1.19</f>
        <v>1169000.0699999998</v>
      </c>
      <c r="I10" s="16">
        <f t="shared" si="0"/>
        <v>0</v>
      </c>
      <c r="J10" s="16">
        <f t="shared" ref="J10:J14" si="2">I10*1.19</f>
        <v>0</v>
      </c>
    </row>
    <row r="11" spans="2:10" ht="15" x14ac:dyDescent="0.25">
      <c r="B11" s="3" t="s">
        <v>45</v>
      </c>
      <c r="C11" s="3" t="s">
        <v>8541</v>
      </c>
      <c r="D11" s="3" t="str">
        <f>VLOOKUP(C11,Hoja1!B:E,4,FALSE)</f>
        <v>WI-CT-WA-USA-12L-001</v>
      </c>
      <c r="E11" s="8" t="str">
        <f>VLOOKUP(D11,Hoja1!A:D,4,FALSE)</f>
        <v>WINCHE WARN VR EVO 12</v>
      </c>
      <c r="F11" s="3">
        <v>3</v>
      </c>
      <c r="G11" s="8">
        <v>1016807</v>
      </c>
      <c r="H11" s="8">
        <f t="shared" si="1"/>
        <v>1210000.3299999998</v>
      </c>
      <c r="I11" s="16">
        <f t="shared" si="0"/>
        <v>0</v>
      </c>
      <c r="J11" s="16">
        <f t="shared" si="2"/>
        <v>0</v>
      </c>
    </row>
    <row r="12" spans="2:10" ht="15" x14ac:dyDescent="0.25">
      <c r="B12" s="3" t="s">
        <v>45</v>
      </c>
      <c r="C12" s="3" t="s">
        <v>8549</v>
      </c>
      <c r="D12" s="3" t="str">
        <f>VLOOKUP(C12,Hoja1!B:E,4,FALSE)</f>
        <v>WI-CT-WA-USA-12L-011</v>
      </c>
      <c r="E12" s="8" t="str">
        <f>VLOOKUP(D12,Hoja1!A:D,4,FALSE)</f>
        <v>WINCH WARN ZEON 12, 24V (sin piola)</v>
      </c>
      <c r="F12" s="3">
        <v>1</v>
      </c>
      <c r="G12" s="8">
        <v>1978992</v>
      </c>
      <c r="H12" s="8">
        <f t="shared" si="1"/>
        <v>2355000.48</v>
      </c>
      <c r="I12" s="16">
        <f t="shared" si="0"/>
        <v>0</v>
      </c>
      <c r="J12" s="16">
        <f t="shared" si="2"/>
        <v>0</v>
      </c>
    </row>
    <row r="13" spans="2:10" ht="15" x14ac:dyDescent="0.25">
      <c r="B13" s="3" t="s">
        <v>45</v>
      </c>
      <c r="C13" s="3" t="s">
        <v>8565</v>
      </c>
      <c r="D13" s="3" t="str">
        <f>VLOOKUP(C13,Hoja1!B:E,4,FALSE)</f>
        <v>WI-CT-WA-USA-2.5-005</v>
      </c>
      <c r="E13" s="8" t="str">
        <f>VLOOKUP(D13,Hoja1!A:D,4,FALSE)</f>
        <v>WINCH VRX 25 WIRE ROPE</v>
      </c>
      <c r="F13" s="3">
        <v>3</v>
      </c>
      <c r="G13" s="8">
        <v>350420</v>
      </c>
      <c r="H13" s="8">
        <f t="shared" si="1"/>
        <v>416999.8</v>
      </c>
      <c r="I13" s="16">
        <f t="shared" si="0"/>
        <v>0</v>
      </c>
      <c r="J13" s="16">
        <f t="shared" si="2"/>
        <v>0</v>
      </c>
    </row>
    <row r="14" spans="2:10" ht="15" x14ac:dyDescent="0.25">
      <c r="B14" s="3"/>
      <c r="C14" s="3"/>
      <c r="D14" s="3"/>
      <c r="E14" s="8"/>
      <c r="F14" s="9"/>
      <c r="G14" s="8"/>
      <c r="H14" s="8">
        <f t="shared" si="1"/>
        <v>0</v>
      </c>
      <c r="I14" s="16">
        <f t="shared" si="0"/>
        <v>0</v>
      </c>
      <c r="J14" s="16">
        <f t="shared" si="2"/>
        <v>0</v>
      </c>
    </row>
  </sheetData>
  <autoFilter ref="D8:H14" xr:uid="{D14D98F5-1259-4C4A-A9C2-9E42134E0713}"/>
  <mergeCells count="4">
    <mergeCell ref="G7:H7"/>
    <mergeCell ref="I7:J7"/>
    <mergeCell ref="E3:F4"/>
    <mergeCell ref="E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2026-05-26T14:29:52Z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